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4240" windowHeight="13140" tabRatio="27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Лист1!$A$1:$E$31</definedName>
  </definedNames>
  <calcPr calcId="145621" refMode="R1C1"/>
</workbook>
</file>

<file path=xl/calcChain.xml><?xml version="1.0" encoding="utf-8"?>
<calcChain xmlns="http://schemas.openxmlformats.org/spreadsheetml/2006/main">
  <c r="C29" i="1" l="1"/>
  <c r="C20" i="1" l="1"/>
  <c r="C19" i="1"/>
  <c r="C18" i="1"/>
  <c r="C17" i="1"/>
  <c r="C16" i="1"/>
  <c r="C15" i="1"/>
  <c r="C14" i="1"/>
  <c r="C12" i="1" l="1"/>
</calcChain>
</file>

<file path=xl/sharedStrings.xml><?xml version="1.0" encoding="utf-8"?>
<sst xmlns="http://schemas.openxmlformats.org/spreadsheetml/2006/main" count="72" uniqueCount="59">
  <si>
    <t>Смета доходов и расходов</t>
  </si>
  <si>
    <t>Показатель</t>
  </si>
  <si>
    <t>Расшифровка</t>
  </si>
  <si>
    <t>Источник поступления</t>
  </si>
  <si>
    <t>Членские взносы</t>
  </si>
  <si>
    <t>Способ покрытия затрат</t>
  </si>
  <si>
    <t>--/--</t>
  </si>
  <si>
    <t>Членский взнос</t>
  </si>
  <si>
    <t>1.1</t>
  </si>
  <si>
    <t>Раздел\строка</t>
  </si>
  <si>
    <t>Сумма, руб.</t>
  </si>
  <si>
    <t>Платежи за банковское обслуживание счетов</t>
  </si>
  <si>
    <t>Платеж за обслуживание 1С  (раз в год)</t>
  </si>
  <si>
    <t>3.1</t>
  </si>
  <si>
    <t>2.1</t>
  </si>
  <si>
    <t>Итого по разделу 2</t>
  </si>
  <si>
    <t>ГПК "Новый"</t>
  </si>
  <si>
    <t>на 2021 год</t>
  </si>
  <si>
    <t>Поступления от членов ГПК</t>
  </si>
  <si>
    <t>Оплата труда председателя правления</t>
  </si>
  <si>
    <t>Оплата трудаб ухгалтера</t>
  </si>
  <si>
    <t>НДФЛ</t>
  </si>
  <si>
    <t xml:space="preserve"> ПФР</t>
  </si>
  <si>
    <t>ФОМС</t>
  </si>
  <si>
    <t>ФСС</t>
  </si>
  <si>
    <t>н/сл</t>
  </si>
  <si>
    <t>Аренда земельного участка</t>
  </si>
  <si>
    <t>Платежи за СБИС</t>
  </si>
  <si>
    <t>Покупка банковского ключа</t>
  </si>
  <si>
    <t>Канцтовары</t>
  </si>
  <si>
    <t>Аренда доменного имени сайта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</si>
  <si>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</si>
  <si>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</si>
  <si>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</si>
  <si>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</si>
  <si>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</si>
  <si>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</si>
  <si>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</si>
  <si>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</si>
  <si>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</si>
  <si>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</si>
  <si>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</si>
  <si>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</si>
  <si>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</si>
  <si>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r>
      <t xml:space="preserve">                                                 </t>
    </r>
    <r>
      <rPr>
        <sz val="14"/>
        <rFont val="Times New Roman"/>
        <family val="1"/>
        <charset val="204"/>
      </rPr>
      <t>«УТВЕРЖДЕНА»</t>
    </r>
  </si>
  <si>
    <r>
      <t xml:space="preserve">       Общим собранием  членов гаражного потребительского кооператива "Новый " протокол №</t>
    </r>
    <r>
      <rPr>
        <u/>
        <sz val="14"/>
        <rFont val="Times New Roman"/>
        <family val="1"/>
        <charset val="204"/>
      </rPr>
      <t xml:space="preserve">     </t>
    </r>
    <r>
      <rPr>
        <sz val="14"/>
        <rFont val="Times New Roman"/>
        <family val="1"/>
        <charset val="204"/>
      </rPr>
      <t>от</t>
    </r>
    <r>
      <rPr>
        <u/>
        <sz val="14"/>
        <rFont val="Times New Roman"/>
        <family val="1"/>
        <charset val="204"/>
      </rPr>
      <t xml:space="preserve">                      </t>
    </r>
    <r>
      <rPr>
        <sz val="14"/>
        <rFont val="Times New Roman"/>
        <family val="1"/>
        <charset val="204"/>
      </rPr>
      <t xml:space="preserve"> 2021 года</t>
    </r>
  </si>
  <si>
    <r>
      <t>1. Доходы</t>
    </r>
    <r>
      <rPr>
        <sz val="14"/>
        <rFont val="Times New Roman"/>
        <family val="1"/>
        <charset val="204"/>
      </rPr>
      <t> за содержание и ремонт</t>
    </r>
  </si>
  <si>
    <r>
      <t>Итого по разделу 1</t>
    </r>
    <r>
      <rPr>
        <b/>
        <sz val="14"/>
        <rFont val="Times New Roman"/>
        <family val="1"/>
        <charset val="204"/>
      </rPr>
      <t> </t>
    </r>
  </si>
  <si>
    <r>
      <t>2. Расходы</t>
    </r>
    <r>
      <rPr>
        <sz val="14"/>
        <rFont val="Times New Roman"/>
        <family val="1"/>
        <charset val="204"/>
      </rPr>
      <t> </t>
    </r>
  </si>
  <si>
    <r>
      <t>3. Предельный размер обязательных платежей</t>
    </r>
    <r>
      <rPr>
        <sz val="14"/>
        <rFont val="Times New Roman"/>
        <family val="1"/>
        <charset val="204"/>
      </rPr>
      <t>  </t>
    </r>
  </si>
  <si>
    <t>Примечание</t>
  </si>
  <si>
    <t>12800*12</t>
  </si>
  <si>
    <t>3000*12</t>
  </si>
  <si>
    <t xml:space="preserve">Членские взносы </t>
  </si>
  <si>
    <t>75 чел.</t>
  </si>
  <si>
    <t>1 машино-место</t>
  </si>
  <si>
    <t>2.15</t>
  </si>
  <si>
    <t>Иные расходы не предусмотренные сметой</t>
  </si>
  <si>
    <t>10% от общей суммы сметы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</si>
</sst>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tabSelected="1" zoomScaleNormal="100" zoomScaleSheetLayoutView="55" workbookViewId="0">
      <selection activeCell="I14" sqref="I14"/>
    </sheetView>
  </sheetViews>
  <sheetFormatPr defaultRowHeight="18.75" x14ac:dyDescent="0.25"/>
  <cols>
    <col min="1" max="1" width="18" style="1" customWidth="1"/>
    <col min="2" max="2" width="37.28515625" style="4" customWidth="1"/>
    <col min="3" max="3" width="29.5703125" style="5" customWidth="1"/>
    <col min="4" max="4" width="36.28515625" style="4" customWidth="1"/>
    <col min="5" max="5" width="20.7109375" style="5" customWidth="1"/>
  </cols>
  <sheetData>
    <row r="1" spans="1:5" x14ac:dyDescent="0.25">
      <c r="A1" s="6"/>
      <c r="B1" s="7"/>
      <c r="C1" s="32" t="s">
        <v>44</v>
      </c>
      <c r="D1" s="33"/>
      <c r="E1" s="33"/>
    </row>
    <row r="2" spans="1:5" ht="57.75" customHeight="1" x14ac:dyDescent="0.25">
      <c r="A2" s="6"/>
      <c r="B2" s="7"/>
      <c r="C2" s="38" t="s">
        <v>45</v>
      </c>
      <c r="D2" s="38"/>
      <c r="E2" s="39"/>
    </row>
    <row r="3" spans="1:5" ht="12" customHeight="1" x14ac:dyDescent="0.25">
      <c r="A3" s="6"/>
      <c r="B3" s="7"/>
      <c r="C3" s="8"/>
      <c r="D3" s="9"/>
    </row>
    <row r="4" spans="1:5" x14ac:dyDescent="0.25">
      <c r="A4" s="36" t="s">
        <v>0</v>
      </c>
      <c r="B4" s="37"/>
      <c r="C4" s="37"/>
      <c r="D4" s="37"/>
    </row>
    <row r="5" spans="1:5" x14ac:dyDescent="0.25">
      <c r="A5" s="36" t="s">
        <v>16</v>
      </c>
      <c r="B5" s="37"/>
      <c r="C5" s="37"/>
      <c r="D5" s="37"/>
    </row>
    <row r="6" spans="1:5" x14ac:dyDescent="0.25">
      <c r="A6" s="36" t="s">
        <v>17</v>
      </c>
      <c r="B6" s="37"/>
      <c r="C6" s="37"/>
      <c r="D6" s="37"/>
    </row>
    <row r="7" spans="1:5" x14ac:dyDescent="0.25">
      <c r="A7" s="6"/>
      <c r="B7" s="7"/>
      <c r="C7" s="10"/>
      <c r="D7" s="7"/>
    </row>
    <row r="8" spans="1:5" ht="37.5" x14ac:dyDescent="0.25">
      <c r="A8" s="11" t="s">
        <v>9</v>
      </c>
      <c r="B8" s="12" t="s">
        <v>1</v>
      </c>
      <c r="C8" s="12" t="s">
        <v>10</v>
      </c>
      <c r="D8" s="12" t="s">
        <v>2</v>
      </c>
      <c r="E8" s="25" t="s">
        <v>50</v>
      </c>
    </row>
    <row r="9" spans="1:5" x14ac:dyDescent="0.25">
      <c r="A9" s="13">
        <v>1</v>
      </c>
      <c r="B9" s="14">
        <v>2</v>
      </c>
      <c r="C9" s="14">
        <v>3</v>
      </c>
      <c r="D9" s="14">
        <v>4</v>
      </c>
      <c r="E9" s="14">
        <v>5</v>
      </c>
    </row>
    <row r="10" spans="1:5" x14ac:dyDescent="0.25">
      <c r="A10" s="34" t="s">
        <v>46</v>
      </c>
      <c r="B10" s="34"/>
      <c r="C10" s="15"/>
      <c r="D10" s="16" t="s">
        <v>3</v>
      </c>
      <c r="E10" s="26"/>
    </row>
    <row r="11" spans="1:5" ht="31.5" customHeight="1" x14ac:dyDescent="0.25">
      <c r="A11" s="17" t="s">
        <v>8</v>
      </c>
      <c r="B11" s="2" t="s">
        <v>53</v>
      </c>
      <c r="C11" s="3">
        <v>405000</v>
      </c>
      <c r="D11" s="2" t="s">
        <v>18</v>
      </c>
      <c r="E11" s="26" t="s">
        <v>54</v>
      </c>
    </row>
    <row r="12" spans="1:5" ht="19.5" x14ac:dyDescent="0.25">
      <c r="A12" s="17"/>
      <c r="B12" s="18" t="s">
        <v>47</v>
      </c>
      <c r="C12" s="19">
        <f>SUM(C11:C11)</f>
        <v>405000</v>
      </c>
      <c r="D12" s="2"/>
      <c r="E12" s="26"/>
    </row>
    <row r="13" spans="1:5" ht="41.25" customHeight="1" x14ac:dyDescent="0.25">
      <c r="A13" s="34" t="s">
        <v>48</v>
      </c>
      <c r="B13" s="34"/>
      <c r="C13" s="15"/>
      <c r="D13" s="20" t="s">
        <v>5</v>
      </c>
      <c r="E13" s="26"/>
    </row>
    <row r="14" spans="1:5" ht="42.75" customHeight="1" x14ac:dyDescent="0.25">
      <c r="A14" s="17" t="s">
        <v>14</v>
      </c>
      <c r="B14" s="2" t="s">
        <v>19</v>
      </c>
      <c r="C14" s="3">
        <f>12800*12</f>
        <v>153600</v>
      </c>
      <c r="D14" s="21" t="s">
        <v>4</v>
      </c>
      <c r="E14" s="26" t="s">
        <v>51</v>
      </c>
    </row>
    <row r="15" spans="1:5" ht="36" customHeight="1" x14ac:dyDescent="0.25">
      <c r="A15" s="17" t="s">
        <v>31</v>
      </c>
      <c r="B15" s="2" t="s">
        <v>20</v>
      </c>
      <c r="C15" s="3">
        <f>3000*12</f>
        <v>36000</v>
      </c>
      <c r="D15" s="21" t="s">
        <v>6</v>
      </c>
      <c r="E15" s="26" t="s">
        <v>52</v>
      </c>
    </row>
    <row r="16" spans="1:5" ht="30.75" customHeight="1" x14ac:dyDescent="0.25">
      <c r="A16" s="17" t="s">
        <v>32</v>
      </c>
      <c r="B16" s="2" t="s">
        <v>21</v>
      </c>
      <c r="C16" s="3">
        <f>2054*12</f>
        <v>24648</v>
      </c>
      <c r="D16" s="21" t="s">
        <v>6</v>
      </c>
      <c r="E16" s="26"/>
    </row>
    <row r="17" spans="1:5" ht="32.25" customHeight="1" x14ac:dyDescent="0.25">
      <c r="A17" s="17" t="s">
        <v>33</v>
      </c>
      <c r="B17" s="2" t="s">
        <v>22</v>
      </c>
      <c r="C17" s="3">
        <f>3475.04*12</f>
        <v>41700.479999999996</v>
      </c>
      <c r="D17" s="21" t="s">
        <v>6</v>
      </c>
      <c r="E17" s="26"/>
    </row>
    <row r="18" spans="1:5" ht="34.5" customHeight="1" x14ac:dyDescent="0.25">
      <c r="A18" s="17" t="s">
        <v>34</v>
      </c>
      <c r="B18" s="2" t="s">
        <v>23</v>
      </c>
      <c r="C18" s="3">
        <f>805.79*12</f>
        <v>9669.48</v>
      </c>
      <c r="D18" s="21" t="s">
        <v>6</v>
      </c>
      <c r="E18" s="26"/>
    </row>
    <row r="19" spans="1:5" ht="32.25" customHeight="1" x14ac:dyDescent="0.25">
      <c r="A19" s="17" t="s">
        <v>35</v>
      </c>
      <c r="B19" s="22" t="s">
        <v>24</v>
      </c>
      <c r="C19" s="23">
        <f>457.97*12</f>
        <v>5495.64</v>
      </c>
      <c r="D19" s="21" t="s">
        <v>6</v>
      </c>
      <c r="E19" s="26"/>
    </row>
    <row r="20" spans="1:5" ht="31.5" customHeight="1" x14ac:dyDescent="0.25">
      <c r="A20" s="17" t="s">
        <v>36</v>
      </c>
      <c r="B20" s="22" t="s">
        <v>25</v>
      </c>
      <c r="C20" s="23">
        <f>31.6*12</f>
        <v>379.20000000000005</v>
      </c>
      <c r="D20" s="21" t="s">
        <v>6</v>
      </c>
      <c r="E20" s="26"/>
    </row>
    <row r="21" spans="1:5" ht="30.75" customHeight="1" x14ac:dyDescent="0.25">
      <c r="A21" s="17" t="s">
        <v>37</v>
      </c>
      <c r="B21" s="27" t="s">
        <v>26</v>
      </c>
      <c r="C21" s="15">
        <v>63492.49</v>
      </c>
      <c r="D21" s="21" t="s">
        <v>6</v>
      </c>
      <c r="E21" s="26"/>
    </row>
    <row r="22" spans="1:5" ht="37.5" x14ac:dyDescent="0.25">
      <c r="A22" s="17" t="s">
        <v>38</v>
      </c>
      <c r="B22" s="22" t="s">
        <v>12</v>
      </c>
      <c r="C22" s="23">
        <v>6000</v>
      </c>
      <c r="D22" s="21" t="s">
        <v>6</v>
      </c>
      <c r="E22" s="26"/>
    </row>
    <row r="23" spans="1:5" ht="34.5" customHeight="1" x14ac:dyDescent="0.25">
      <c r="A23" s="17" t="s">
        <v>39</v>
      </c>
      <c r="B23" s="22" t="s">
        <v>27</v>
      </c>
      <c r="C23" s="23">
        <v>4500</v>
      </c>
      <c r="D23" s="21" t="s">
        <v>6</v>
      </c>
      <c r="E23" s="26"/>
    </row>
    <row r="24" spans="1:5" ht="30" customHeight="1" x14ac:dyDescent="0.25">
      <c r="A24" s="17" t="s">
        <v>40</v>
      </c>
      <c r="B24" s="22" t="s">
        <v>11</v>
      </c>
      <c r="C24" s="23">
        <v>12000</v>
      </c>
      <c r="D24" s="21" t="s">
        <v>6</v>
      </c>
      <c r="E24" s="26"/>
    </row>
    <row r="25" spans="1:5" ht="45.75" customHeight="1" x14ac:dyDescent="0.25">
      <c r="A25" s="17" t="s">
        <v>41</v>
      </c>
      <c r="B25" s="2" t="s">
        <v>28</v>
      </c>
      <c r="C25" s="15">
        <v>3000</v>
      </c>
      <c r="D25" s="21" t="s">
        <v>6</v>
      </c>
      <c r="E25" s="26"/>
    </row>
    <row r="26" spans="1:5" ht="33.75" customHeight="1" x14ac:dyDescent="0.25">
      <c r="A26" s="17" t="s">
        <v>42</v>
      </c>
      <c r="B26" s="2" t="s">
        <v>29</v>
      </c>
      <c r="C26" s="15">
        <v>5000</v>
      </c>
      <c r="D26" s="21" t="s">
        <v>6</v>
      </c>
      <c r="E26" s="26"/>
    </row>
    <row r="27" spans="1:5" ht="48" customHeight="1" x14ac:dyDescent="0.25">
      <c r="A27" s="28" t="s">
        <v>43</v>
      </c>
      <c r="B27" s="24" t="s">
        <v>30</v>
      </c>
      <c r="C27" s="10">
        <v>200</v>
      </c>
      <c r="D27" s="29" t="s">
        <v>6</v>
      </c>
      <c r="E27" s="30"/>
    </row>
    <row r="28" spans="1:5" ht="48" customHeight="1" x14ac:dyDescent="0.25">
      <c r="A28" s="17" t="s">
        <v>56</v>
      </c>
      <c r="B28" s="22" t="s">
        <v>57</v>
      </c>
      <c r="C28" s="15">
        <v>36000</v>
      </c>
      <c r="D28" s="29" t="s">
        <v>6</v>
      </c>
      <c r="E28" s="31" t="s">
        <v>58</v>
      </c>
    </row>
    <row r="29" spans="1:5" ht="19.5" x14ac:dyDescent="0.25">
      <c r="A29" s="35" t="s">
        <v>15</v>
      </c>
      <c r="B29" s="35"/>
      <c r="C29" s="19">
        <f>SUM(C14:C28)</f>
        <v>401685.29</v>
      </c>
      <c r="D29" s="20"/>
      <c r="E29" s="26"/>
    </row>
    <row r="30" spans="1:5" x14ac:dyDescent="0.25">
      <c r="A30" s="34" t="s">
        <v>49</v>
      </c>
      <c r="B30" s="34"/>
      <c r="C30" s="34"/>
      <c r="D30" s="2"/>
      <c r="E30" s="26"/>
    </row>
    <row r="31" spans="1:5" ht="47.25" customHeight="1" x14ac:dyDescent="0.25">
      <c r="A31" s="17" t="s">
        <v>13</v>
      </c>
      <c r="B31" s="2" t="s">
        <v>55</v>
      </c>
      <c r="C31" s="15">
        <v>5400</v>
      </c>
      <c r="D31" s="21" t="s">
        <v>7</v>
      </c>
      <c r="E31" s="26"/>
    </row>
  </sheetData>
  <mergeCells count="9">
    <mergeCell ref="C1:E1"/>
    <mergeCell ref="A13:B13"/>
    <mergeCell ref="A29:B29"/>
    <mergeCell ref="A30:C30"/>
    <mergeCell ref="A4:D4"/>
    <mergeCell ref="A5:D5"/>
    <mergeCell ref="A6:D6"/>
    <mergeCell ref="A10:B10"/>
    <mergeCell ref="C2:E2"/>
  </mergeCells>
  <phoneticPr fontId="1" type="noConversion"/>
  <pageMargins left="0.7" right="0.7" top="0.75" bottom="0.75" header="0.3" footer="0.3"/>
  <pageSetup paperSize="9" scale="6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2021-06-11T07:15:44Z</dcterms:modified>
</cp:coreProperties>
</file>